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 tabRatio="762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6" i="7" l="1"/>
  <c r="F15" i="7"/>
  <c r="F13" i="7"/>
  <c r="F12" i="7"/>
  <c r="F11" i="7"/>
  <c r="I15" i="7"/>
  <c r="I13" i="7"/>
  <c r="I12" i="7"/>
  <c r="I11" i="7"/>
  <c r="F10" i="7"/>
  <c r="I10" i="7"/>
  <c r="F9" i="7"/>
  <c r="H9" i="7" s="1"/>
  <c r="I9" i="7" s="1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<sst xmlns="http://schemas.openxmlformats.org/spreadsheetml/2006/main" count="268" uniqueCount="166">
  <si>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</si>
  <si>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</si>
  <si>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</si>
  <si>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</si>
  <si>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</si>
  <si>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</si>
  <si>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</si>
  <si>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</si>
  <si>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</si>
  <si>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</si>
  <si>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</si>
  <si>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</si>
  <si>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</si>
  <si>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</si>
  <si>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</si>
  <si>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</si>
  <si>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</si>
  <si>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</si>
  <si>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</si>
  <si>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</si>
  <si>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</si>
  <si>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</si>
  <si>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</si>
  <si>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</si>
  <si>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</si>
  <si>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</si>
  <si>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</si>
  <si>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</si>
  <si>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</si>
  <si>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</si>
  <si>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</si>
  <si>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</si>
  <si>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</si>
  <si>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</si>
  <si>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</si>
  <si>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</si>
  <si>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</si>
  <si>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</si>
  <si>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</si>
  <si>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</si>
  <si>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</si>
  <si>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</si>
  <si>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</si>
  <si>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</si>
  <si>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</si>
  <si>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</si>
  <si>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</si>
  <si>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</si>
  <si>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</si>
  <si>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</si>
  <si>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</si>
  <si>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</si>
  <si>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</si>
  <si>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</si>
  <si>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</si>
  <si>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</si>
  <si>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</si>
  <si>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</si>
  <si>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</si>
  <si>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</si>
  <si>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</si>
  <si>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</si>
  <si>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</si>
  <si>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</si>
  <si>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</si>
  <si>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</si>
  <si>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</si>
  <si>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</si>
  <si>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</si>
  <si>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</si>
  <si>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</si>
  <si>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</si>
  <si>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</si>
  <si>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</si>
  <si>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</si>
  <si>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</si>
  <si>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</si>
  <si>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</si>
  <si>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</si>
  <si>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</si>
  <si>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</si>
  <si>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</si>
  <si>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</si>
  <si>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</si>
  <si>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</si>
  <si>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</si>
  <si>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</si>
  <si>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</si>
  <si>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</si>
  <si>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</si>
  <si>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</si>
  <si>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</si>
  <si>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</si>
  <si>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</si>
  <si>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</si>
  <si>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</si>
  <si>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</si>
  <si>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</si>
  <si>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</si>
  <si>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</si>
  <si>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</si>
  <si>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</si>
  <si>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</si>
  <si>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</si>
  <si>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</si>
  <si>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</si>
  <si>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</si>
  <si>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</si>
  <si>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</si>
  <si>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</si>
  <si>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</si>
  <si>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</si>
  <si>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</si>
  <si>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</si>
  <si>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</si>
  <si>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</si>
  <si>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</si>
  <si>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</si>
  <si>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</si>
  <si>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</si>
  <si>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</si>
  <si>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</si>
  <si>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</si>
  <si>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</si>
  <si>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</si>
  <si>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</si>
  <si>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</si>
  <si>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</si>
  <si>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</si>
  <si>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</si>
  <si>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</si>
  <si>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</si>
  <si>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</si>
  <si>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</si>
  <si>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</si>
  <si>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</si>
  <si>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</si>
  <si>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</si>
  <si>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</si>
  <si>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</si>
  <si>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</si>
  <si>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</si>
  <si>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</si>
  <si>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</si>
  <si>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</si>
  <si>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</si>
  <si>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</si>
  <si>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</si>
  <si>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</si>
  <si>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</si>
  <si>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</si>
  <si>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</si>
  <si>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</si>
  <si>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</si>
  <si>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</si>
  <si>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</si>
  <si>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</si>
  <si>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</si>
  <si>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</si>
  <si>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</si>
  <si>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e929dd85-8b11-407c-9e0c-4eda0ba82824</t>
  </si>
  <si>
    <t>пр-кт. Ленина 69А</t>
  </si>
  <si>
    <t>26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</si>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</sst>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/>
      <protection locked="0"/>
    </xf>
    <xf numFmtId="2" fontId="1" fillId="0" borderId="0" xfId="0" applyNumberFormat="1" applyFont="1" applyAlignment="1" applyProtection="1">
      <alignment horizontal="right" vertical="center" wrapText="1"/>
      <protection locked="0"/>
    </xf>
    <xf numFmtId="2" fontId="1" fillId="0" borderId="0" xfId="0" applyNumberFormat="1" applyFont="1" applyAlignment="1" applyProtection="1">
      <alignment horizontal="right" vertical="top" wrapText="1"/>
      <protection locked="0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51;&#1077;&#1085;&#1080;&#1085;&#1072;\&#1051;&#1077;&#1085;&#1080;&#1085;&#1072;%2069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4">
          <cell r="D64">
            <v>1310802.3599999999</v>
          </cell>
        </row>
        <row r="65">
          <cell r="D65">
            <v>1334355.2499999998</v>
          </cell>
        </row>
        <row r="66">
          <cell r="E66">
            <v>1315113.0650720003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0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4" t="s">
        <v>161</v>
      </c>
      <c r="C3" s="64"/>
      <c r="D3" s="65"/>
    </row>
    <row r="4" spans="1:4" ht="15.75" x14ac:dyDescent="0.25">
      <c r="A4" s="36" t="s">
        <v>151</v>
      </c>
      <c r="B4" s="66" t="s">
        <v>162</v>
      </c>
      <c r="C4" s="66"/>
      <c r="D4" s="67"/>
    </row>
    <row r="5" spans="1:4" ht="15.75" x14ac:dyDescent="0.25">
      <c r="A5" s="49" t="s">
        <v>154</v>
      </c>
      <c r="B5" s="68" t="s">
        <v>163</v>
      </c>
      <c r="C5" s="68"/>
      <c r="D5" s="69"/>
    </row>
    <row r="6" spans="1:4" ht="15.75" x14ac:dyDescent="0.25">
      <c r="A6" s="50" t="s">
        <v>107</v>
      </c>
      <c r="B6" s="68" t="s">
        <v>164</v>
      </c>
      <c r="C6" s="68"/>
      <c r="D6" s="70"/>
    </row>
    <row r="7" spans="1:4" ht="15.75" x14ac:dyDescent="0.25">
      <c r="A7" s="3" t="s">
        <v>108</v>
      </c>
      <c r="B7" s="71" t="s">
        <v>165</v>
      </c>
      <c r="C7" s="71"/>
      <c r="D7" s="72"/>
    </row>
    <row r="8" spans="1:4" x14ac:dyDescent="0.25">
      <c r="A8" s="4"/>
      <c r="B8" s="4"/>
      <c r="C8" s="4"/>
      <c r="D8" s="4"/>
    </row>
    <row r="9" spans="1:4" ht="15.75" x14ac:dyDescent="0.25">
      <c r="A9" s="62" t="s">
        <v>0</v>
      </c>
      <c r="B9" s="63"/>
      <c r="C9" s="5" t="s">
        <v>1</v>
      </c>
      <c r="D9" s="6" t="s">
        <v>2</v>
      </c>
    </row>
    <row r="10" spans="1:4" ht="15.95" customHeight="1" x14ac:dyDescent="0.25">
      <c r="A10" s="58" t="s">
        <v>3</v>
      </c>
      <c r="B10" s="59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58" t="s">
        <v>6</v>
      </c>
      <c r="B14" s="59"/>
      <c r="C14" s="7" t="s">
        <v>5</v>
      </c>
      <c r="D14" s="9">
        <f>[1]Лист!$D$64:$E$64</f>
        <v>1310802.3599999999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58" t="s">
        <v>10</v>
      </c>
      <c r="B18" s="59"/>
      <c r="C18" s="7" t="s">
        <v>5</v>
      </c>
      <c r="D18" s="9">
        <f>[1]Лист!$D$65:$E$65</f>
        <v>1334355.2499999998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77" t="s">
        <v>99</v>
      </c>
      <c r="B27" s="78"/>
      <c r="C27" s="10" t="s">
        <v>5</v>
      </c>
      <c r="D27" s="51">
        <v>0</v>
      </c>
    </row>
    <row r="29" spans="1:4" ht="15.75" x14ac:dyDescent="0.25">
      <c r="A29" s="73" t="s">
        <v>144</v>
      </c>
      <c r="B29" s="74"/>
      <c r="C29" s="30" t="s">
        <v>5</v>
      </c>
      <c r="D29" s="87">
        <f>D18</f>
        <v>1334355.2499999998</v>
      </c>
    </row>
    <row r="30" spans="1:4" ht="15.75" x14ac:dyDescent="0.25">
      <c r="A30" s="75" t="s">
        <v>145</v>
      </c>
      <c r="B30" s="76"/>
      <c r="C30" s="31" t="s">
        <v>5</v>
      </c>
      <c r="D30" s="88">
        <f>[1]Лист!$E$66</f>
        <v>1315113.0650720003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29:B29"/>
    <mergeCell ref="A30:B30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10:B10"/>
    <mergeCell ref="A12:B12"/>
    <mergeCell ref="A9:B9"/>
    <mergeCell ref="B3:D3"/>
    <mergeCell ref="B4:D4"/>
    <mergeCell ref="B5:D5"/>
    <mergeCell ref="B6:D6"/>
    <mergeCell ref="B7:D7"/>
    <mergeCell ref="A11:B11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7"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4" t="s">
        <v>161</v>
      </c>
      <c r="C3" s="64"/>
      <c r="D3" s="65"/>
    </row>
    <row r="4" spans="1:4" ht="15.75" x14ac:dyDescent="0.25">
      <c r="A4" s="36" t="s">
        <v>151</v>
      </c>
      <c r="B4" s="66" t="s">
        <v>162</v>
      </c>
      <c r="C4" s="66"/>
      <c r="D4" s="67"/>
    </row>
    <row r="5" spans="1:4" ht="15.75" x14ac:dyDescent="0.25">
      <c r="A5" s="49" t="s">
        <v>154</v>
      </c>
      <c r="B5" s="68" t="s">
        <v>163</v>
      </c>
      <c r="C5" s="68"/>
      <c r="D5" s="69"/>
    </row>
    <row r="6" spans="1:4" ht="15.75" x14ac:dyDescent="0.25">
      <c r="A6" s="50" t="s">
        <v>107</v>
      </c>
      <c r="B6" s="68" t="s">
        <v>164</v>
      </c>
      <c r="C6" s="68"/>
      <c r="D6" s="70"/>
    </row>
    <row r="7" spans="1:4" ht="15.75" x14ac:dyDescent="0.25">
      <c r="A7" s="3" t="s">
        <v>108</v>
      </c>
      <c r="B7" s="71" t="s">
        <v>165</v>
      </c>
      <c r="C7" s="71"/>
      <c r="D7" s="72"/>
    </row>
    <row r="9" spans="1:4" ht="15.75" x14ac:dyDescent="0.25">
      <c r="A9" s="62" t="s">
        <v>0</v>
      </c>
      <c r="B9" s="63"/>
      <c r="C9" s="5" t="s">
        <v>1</v>
      </c>
      <c r="D9" s="6" t="s">
        <v>2</v>
      </c>
    </row>
    <row r="10" spans="1:4" ht="15.75" x14ac:dyDescent="0.25">
      <c r="A10" s="58" t="s">
        <v>152</v>
      </c>
      <c r="B10" s="59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77" t="s">
        <v>19</v>
      </c>
      <c r="B14" s="78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A14:B14"/>
    <mergeCell ref="A9:B9"/>
    <mergeCell ref="B6:D6"/>
    <mergeCell ref="B7:D7"/>
    <mergeCell ref="A10:B10"/>
    <mergeCell ref="A11:B11"/>
    <mergeCell ref="B3:D3"/>
    <mergeCell ref="B4:D4"/>
    <mergeCell ref="B5:D5"/>
    <mergeCell ref="A12:B12"/>
    <mergeCell ref="A13:B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topLeftCell="A2" zoomScale="68" zoomScaleNormal="68" workbookViewId="0">
      <selection activeCell="E20" sqref="E2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9" t="s">
        <v>153</v>
      </c>
      <c r="C1" s="79"/>
      <c r="D1" s="79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4" t="s">
        <v>161</v>
      </c>
      <c r="C3" s="64"/>
      <c r="D3" s="65"/>
    </row>
    <row r="4" spans="1:11" x14ac:dyDescent="0.25">
      <c r="A4" s="36" t="s">
        <v>151</v>
      </c>
      <c r="B4" s="66" t="s">
        <v>162</v>
      </c>
      <c r="C4" s="66"/>
      <c r="D4" s="67"/>
    </row>
    <row r="5" spans="1:11" x14ac:dyDescent="0.25">
      <c r="A5" s="49" t="s">
        <v>154</v>
      </c>
      <c r="B5" s="68" t="s">
        <v>163</v>
      </c>
      <c r="C5" s="68"/>
      <c r="D5" s="69"/>
    </row>
    <row r="6" spans="1:11" x14ac:dyDescent="0.25">
      <c r="A6" s="50" t="s">
        <v>107</v>
      </c>
      <c r="B6" s="68" t="s">
        <v>164</v>
      </c>
      <c r="C6" s="68"/>
      <c r="D6" s="70"/>
    </row>
    <row r="7" spans="1:11" x14ac:dyDescent="0.25">
      <c r="A7" s="3" t="s">
        <v>108</v>
      </c>
      <c r="B7" s="71" t="s">
        <v>165</v>
      </c>
      <c r="C7" s="71"/>
      <c r="D7" s="72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7">
        <v>1439.6165599999999</v>
      </c>
      <c r="D9" s="57">
        <v>1517462.2299999993</v>
      </c>
      <c r="E9" s="57">
        <v>1727175.5699999998</v>
      </c>
      <c r="F9" s="53">
        <f>E9-D9</f>
        <v>209713.34000000055</v>
      </c>
      <c r="G9" s="53">
        <v>1471065.45</v>
      </c>
      <c r="H9" s="53">
        <f>G9-F9</f>
        <v>1261352.1099999994</v>
      </c>
      <c r="I9" s="53">
        <f>H9-G9</f>
        <v>-209713.34000000055</v>
      </c>
      <c r="J9" s="52"/>
    </row>
    <row r="10" spans="1:11" x14ac:dyDescent="0.25">
      <c r="A10" s="39" t="s">
        <v>146</v>
      </c>
      <c r="B10" s="43" t="s">
        <v>147</v>
      </c>
      <c r="C10" s="55">
        <v>4641.3838100000012</v>
      </c>
      <c r="D10" s="53">
        <v>260768.30999999997</v>
      </c>
      <c r="E10" s="53">
        <v>267407.23</v>
      </c>
      <c r="F10" s="53">
        <f>E10-D10</f>
        <v>6638.9200000000128</v>
      </c>
      <c r="G10" s="53">
        <v>260768.30999999997</v>
      </c>
      <c r="H10" s="53">
        <v>267407.23</v>
      </c>
      <c r="I10" s="53">
        <f>H10-G10</f>
        <v>6638.9200000000128</v>
      </c>
      <c r="J10" s="41"/>
      <c r="K10" s="41"/>
    </row>
    <row r="11" spans="1:11" x14ac:dyDescent="0.25">
      <c r="A11" s="39" t="s">
        <v>40</v>
      </c>
      <c r="B11" s="43" t="s">
        <v>147</v>
      </c>
      <c r="C11" s="56">
        <v>7780.7713999999978</v>
      </c>
      <c r="D11" s="53">
        <v>371709.27000000008</v>
      </c>
      <c r="E11" s="53">
        <v>367748.88</v>
      </c>
      <c r="F11" s="53">
        <f t="shared" ref="F11:F15" si="0">E11-D11</f>
        <v>-3960.3900000000722</v>
      </c>
      <c r="G11" s="53">
        <v>371709.27000000008</v>
      </c>
      <c r="H11" s="53">
        <v>367748.88</v>
      </c>
      <c r="I11" s="53">
        <f t="shared" ref="I11:I15" si="1">H11-G11</f>
        <v>-3960.3900000000722</v>
      </c>
      <c r="J11" s="41"/>
      <c r="K11" s="41"/>
    </row>
    <row r="12" spans="1:11" x14ac:dyDescent="0.25">
      <c r="A12" s="32" t="s">
        <v>148</v>
      </c>
      <c r="B12" s="43" t="s">
        <v>147</v>
      </c>
      <c r="C12" s="57">
        <v>12422.153779999999</v>
      </c>
      <c r="D12" s="53">
        <v>333589.71000000008</v>
      </c>
      <c r="E12" s="53">
        <v>329586.64</v>
      </c>
      <c r="F12" s="53">
        <f t="shared" si="0"/>
        <v>-4003.0700000000652</v>
      </c>
      <c r="G12" s="53">
        <v>333589.71000000008</v>
      </c>
      <c r="H12" s="53">
        <v>329586.64</v>
      </c>
      <c r="I12" s="53">
        <f t="shared" si="1"/>
        <v>-4003.0700000000652</v>
      </c>
      <c r="J12" s="52"/>
    </row>
    <row r="13" spans="1:11" x14ac:dyDescent="0.25">
      <c r="A13" s="40" t="s">
        <v>41</v>
      </c>
      <c r="B13" s="42" t="s">
        <v>132</v>
      </c>
      <c r="C13" s="55">
        <v>219929.12349</v>
      </c>
      <c r="D13" s="53">
        <v>598999.46</v>
      </c>
      <c r="E13" s="53">
        <v>597840.69000000006</v>
      </c>
      <c r="F13" s="53">
        <f t="shared" si="0"/>
        <v>-1158.7699999999022</v>
      </c>
      <c r="G13" s="53">
        <v>598999.46</v>
      </c>
      <c r="H13" s="53">
        <v>597840.69000000006</v>
      </c>
      <c r="I13" s="53">
        <f t="shared" si="1"/>
        <v>-1158.7699999999022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/>
      <c r="G14" s="53"/>
      <c r="H14" s="53"/>
      <c r="I14" s="53"/>
      <c r="J14" s="41"/>
      <c r="K14" s="41"/>
    </row>
    <row r="15" spans="1:11" x14ac:dyDescent="0.25">
      <c r="A15" s="40" t="s">
        <v>149</v>
      </c>
      <c r="B15" s="43" t="s">
        <v>147</v>
      </c>
      <c r="C15" s="54">
        <v>2762.0763299999999</v>
      </c>
      <c r="D15" s="53">
        <v>192721.84000000029</v>
      </c>
      <c r="E15" s="53">
        <v>191613.8100000002</v>
      </c>
      <c r="F15" s="53">
        <f t="shared" si="0"/>
        <v>-1108.0300000000861</v>
      </c>
      <c r="G15" s="53">
        <v>192721.84000000029</v>
      </c>
      <c r="H15" s="53">
        <v>191613.8100000002</v>
      </c>
      <c r="I15" s="53">
        <f t="shared" si="1"/>
        <v>-1108.0300000000861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52"/>
      <c r="G16" s="41"/>
      <c r="H16" s="41"/>
      <c r="I16" s="52">
        <f>H16-G16</f>
        <v>0</v>
      </c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4" t="s">
        <v>161</v>
      </c>
      <c r="C3" s="64"/>
      <c r="D3" s="65"/>
    </row>
    <row r="4" spans="1:4" ht="18" customHeight="1" x14ac:dyDescent="0.25">
      <c r="A4" s="36" t="s">
        <v>151</v>
      </c>
      <c r="B4" s="66" t="s">
        <v>162</v>
      </c>
      <c r="C4" s="66"/>
      <c r="D4" s="67"/>
    </row>
    <row r="5" spans="1:4" ht="18" customHeight="1" x14ac:dyDescent="0.25">
      <c r="A5" s="49" t="s">
        <v>154</v>
      </c>
      <c r="B5" s="68" t="s">
        <v>163</v>
      </c>
      <c r="C5" s="68"/>
      <c r="D5" s="69"/>
    </row>
    <row r="6" spans="1:4" ht="18" customHeight="1" x14ac:dyDescent="0.25">
      <c r="A6" s="50" t="s">
        <v>107</v>
      </c>
      <c r="B6" s="68" t="s">
        <v>164</v>
      </c>
      <c r="C6" s="68"/>
      <c r="D6" s="70"/>
    </row>
    <row r="7" spans="1:4" ht="18" customHeight="1" x14ac:dyDescent="0.25">
      <c r="A7" s="3" t="s">
        <v>108</v>
      </c>
      <c r="B7" s="71" t="s">
        <v>165</v>
      </c>
      <c r="C7" s="71"/>
      <c r="D7" s="72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4280672.6800000006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77" t="s">
        <v>143</v>
      </c>
      <c r="B17" s="78"/>
      <c r="C17" s="10" t="s">
        <v>5</v>
      </c>
      <c r="D17" s="14">
        <v>4298249.8400000008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77" t="s">
        <v>19</v>
      </c>
      <c r="B23" s="78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  <mergeCell ref="A22:B22"/>
    <mergeCell ref="A23:B23"/>
    <mergeCell ref="A16:B16"/>
    <mergeCell ref="A17:B17"/>
    <mergeCell ref="A19:B19"/>
    <mergeCell ref="A20:B20"/>
    <mergeCell ref="A21:B21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4" t="s">
        <v>161</v>
      </c>
      <c r="C3" s="64"/>
      <c r="D3" s="65"/>
    </row>
    <row r="4" spans="1:4" x14ac:dyDescent="0.25">
      <c r="A4" s="36" t="s">
        <v>151</v>
      </c>
      <c r="B4" s="66" t="s">
        <v>162</v>
      </c>
      <c r="C4" s="66"/>
      <c r="D4" s="67"/>
    </row>
    <row r="5" spans="1:4" x14ac:dyDescent="0.25">
      <c r="A5" s="49" t="s">
        <v>154</v>
      </c>
      <c r="B5" s="68" t="s">
        <v>163</v>
      </c>
      <c r="C5" s="68"/>
      <c r="D5" s="69"/>
    </row>
    <row r="6" spans="1:4" x14ac:dyDescent="0.25">
      <c r="A6" s="50" t="s">
        <v>107</v>
      </c>
      <c r="B6" s="68" t="s">
        <v>164</v>
      </c>
      <c r="C6" s="68"/>
      <c r="D6" s="70"/>
    </row>
    <row r="7" spans="1:4" x14ac:dyDescent="0.25">
      <c r="A7" s="3" t="s">
        <v>108</v>
      </c>
      <c r="B7" s="71" t="s">
        <v>165</v>
      </c>
      <c r="C7" s="71"/>
      <c r="D7" s="72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194</v>
      </c>
    </row>
    <row r="13" spans="1:4" x14ac:dyDescent="0.25">
      <c r="A13" s="60" t="s">
        <v>55</v>
      </c>
      <c r="B13" s="61"/>
      <c r="C13" s="7" t="s">
        <v>20</v>
      </c>
      <c r="D13" s="13">
        <v>7</v>
      </c>
    </row>
    <row r="14" spans="1:4" x14ac:dyDescent="0.25">
      <c r="A14" s="77" t="s">
        <v>56</v>
      </c>
      <c r="B14" s="78"/>
      <c r="C14" s="10" t="s">
        <v>5</v>
      </c>
      <c r="D14" s="14">
        <v>177500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2023-03-27T04:03:39Z</dcterms:modified>
</cp:coreProperties>
</file>